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8 Agosto/"/>
    </mc:Choice>
  </mc:AlternateContent>
  <xr:revisionPtr revIDLastSave="107" documentId="8_{83E9BC2E-FB0F-4F51-830A-9930DAD550EA}" xr6:coauthVersionLast="47" xr6:coauthVersionMax="47" xr10:uidLastSave="{A885E2BA-4856-48D2-960E-B68E6538DAAA}"/>
  <bookViews>
    <workbookView xWindow="-120" yWindow="-120" windowWidth="29040" windowHeight="15720" xr2:uid="{00000000-000D-0000-FFFF-FFFF00000000}"/>
  </bookViews>
  <sheets>
    <sheet name="AGOSTO 2024" sheetId="16" r:id="rId1"/>
  </sheets>
  <definedNames>
    <definedName name="_xlnm.Print_Area" localSheetId="0">'AGOSTO 2024'!$A$1:$B$58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6" l="1"/>
  <c r="B17" i="16" l="1"/>
  <c r="B32" i="16" l="1"/>
  <c r="B47" i="16"/>
  <c r="B48" i="16" s="1"/>
  <c r="B29" i="16" l="1"/>
  <c r="B27" i="16" l="1"/>
  <c r="B19" i="16" l="1"/>
  <c r="B33" i="16" s="1"/>
  <c r="B40" i="16" l="1"/>
  <c r="B42" i="16" s="1"/>
  <c r="B25" i="16"/>
</calcChain>
</file>

<file path=xl/sharedStrings.xml><?xml version="1.0" encoding="utf-8"?>
<sst xmlns="http://schemas.openxmlformats.org/spreadsheetml/2006/main" count="43" uniqueCount="41">
  <si>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</si>
  <si>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</si>
  <si>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</si>
  <si>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</si>
  <si>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</si>
  <si>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</si>
  <si>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</si>
  <si>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</si>
  <si>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</si>
  <si>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</si>
  <si>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</si>
  <si>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</si>
  <si>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</si>
  <si>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</si>
  <si>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</si>
  <si>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</si>
  <si>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</si>
  <si>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</si>
  <si>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</si>
  <si>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</si>
  <si>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</si>
  <si>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</si>
  <si>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</si>
  <si>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</si>
  <si>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</si>
  <si>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</si>
  <si>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CUENTAS POR PAGAR RETIROS Y PENSIONES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</si>
  <si>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</si>
  <si>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</si>
  <si>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</si>
  <si>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</si>
  <si>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</si>
  <si>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</si>
  <si>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</si>
  <si>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</si>
  <si>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</si>
  <si>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</si>
  <si>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</si>
  <si>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 xml:space="preserve">  </t>
  </si>
  <si>
    <t xml:space="preserve"> </t>
  </si>
  <si>
    <t>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</si>
</sst>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3" borderId="5" applyNumberFormat="0" applyFont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9" fillId="0" borderId="0" xfId="3" applyNumberFormat="1" applyFont="1" applyFill="1" applyBorder="1" applyAlignment="1">
      <alignment vertic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/>
    <xf numFmtId="164" fontId="7" fillId="0" borderId="0" xfId="3" applyNumberFormat="1" applyFont="1" applyFill="1" applyBorder="1" applyAlignment="1">
      <alignment horizontal="center" vertical="center"/>
    </xf>
    <xf numFmtId="164" fontId="9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Border="1" applyAlignment="1">
      <alignment horizontal="left" vertical="center"/>
    </xf>
    <xf numFmtId="43" fontId="9" fillId="0" borderId="0" xfId="3" applyFont="1" applyFill="1" applyBorder="1" applyAlignment="1">
      <alignment vertical="center"/>
    </xf>
    <xf numFmtId="43" fontId="6" fillId="2" borderId="0" xfId="3" applyFont="1" applyFill="1" applyAlignment="1">
      <alignment vertical="center"/>
    </xf>
    <xf numFmtId="164" fontId="7" fillId="0" borderId="3" xfId="3" applyNumberFormat="1" applyFont="1" applyFill="1" applyBorder="1" applyAlignment="1">
      <alignment vertical="center"/>
    </xf>
    <xf numFmtId="164" fontId="7" fillId="0" borderId="1" xfId="3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9" fontId="7" fillId="0" borderId="0" xfId="0" applyNumberFormat="1" applyFont="1" applyAlignment="1">
      <alignment horizontal="left" vertical="center"/>
    </xf>
    <xf numFmtId="39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4" fillId="2" borderId="0" xfId="3" applyFont="1" applyFill="1" applyAlignment="1">
      <alignment horizontal="center" vertical="center"/>
    </xf>
    <xf numFmtId="43" fontId="6" fillId="2" borderId="0" xfId="3" applyFont="1" applyFill="1" applyAlignment="1">
      <alignment horizontal="center" vertical="center"/>
    </xf>
    <xf numFmtId="164" fontId="12" fillId="0" borderId="0" xfId="3" applyNumberFormat="1" applyFont="1" applyFill="1" applyBorder="1" applyAlignment="1">
      <alignment horizontal="right"/>
    </xf>
    <xf numFmtId="164" fontId="7" fillId="0" borderId="1" xfId="3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4" fillId="0" borderId="0" xfId="0" applyNumberFormat="1" applyFont="1"/>
    <xf numFmtId="43" fontId="6" fillId="2" borderId="0" xfId="0" applyNumberFormat="1" applyFont="1" applyFill="1" applyAlignment="1">
      <alignment vertical="center"/>
    </xf>
    <xf numFmtId="43" fontId="16" fillId="0" borderId="0" xfId="25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Alignment="1">
      <alignment vertical="center"/>
    </xf>
    <xf numFmtId="4" fontId="0" fillId="0" borderId="0" xfId="0" applyNumberFormat="1"/>
    <xf numFmtId="164" fontId="9" fillId="0" borderId="2" xfId="3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vertical="center"/>
    </xf>
    <xf numFmtId="164" fontId="9" fillId="0" borderId="0" xfId="3" applyNumberFormat="1" applyFont="1" applyFill="1" applyBorder="1" applyAlignment="1">
      <alignment horizontal="right"/>
    </xf>
    <xf numFmtId="43" fontId="6" fillId="0" borderId="0" xfId="3" applyFont="1" applyFill="1" applyAlignment="1">
      <alignment vertical="center"/>
    </xf>
    <xf numFmtId="164" fontId="9" fillId="0" borderId="0" xfId="5" applyNumberFormat="1" applyFont="1" applyFill="1" applyBorder="1" applyAlignment="1">
      <alignment vertical="center"/>
    </xf>
    <xf numFmtId="164" fontId="9" fillId="0" borderId="4" xfId="3" applyNumberFormat="1" applyFont="1" applyFill="1" applyBorder="1" applyAlignment="1">
      <alignment vertical="center"/>
    </xf>
    <xf numFmtId="164" fontId="12" fillId="0" borderId="0" xfId="3" applyNumberFormat="1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9" fillId="0" borderId="0" xfId="3" applyNumberFormat="1" applyFont="1" applyFill="1" applyBorder="1" applyAlignment="1">
      <alignment vertical="center"/>
    </xf>
  </cellXfs>
  <cellStyles count="26">
    <cellStyle name="Comma 2" xfId="1" xr:uid="{00000000-0005-0000-0000-000000000000}"/>
    <cellStyle name="Comma 2 2" xfId="2" xr:uid="{00000000-0005-0000-0000-000001000000}"/>
    <cellStyle name="Millares" xfId="3" builtinId="3"/>
    <cellStyle name="Millares 11 2" xfId="4" xr:uid="{00000000-0005-0000-0000-000003000000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3" xfId="8" xr:uid="{00000000-0005-0000-0000-000007000000}"/>
    <cellStyle name="Millares 3" xfId="9" xr:uid="{00000000-0005-0000-0000-000008000000}"/>
    <cellStyle name="Millares 4" xfId="10" xr:uid="{00000000-0005-0000-0000-000009000000}"/>
    <cellStyle name="Millares 5" xfId="11" xr:uid="{00000000-0005-0000-0000-00000A000000}"/>
    <cellStyle name="Moneda 2" xfId="12" xr:uid="{00000000-0005-0000-0000-00000B000000}"/>
    <cellStyle name="Normal" xfId="0" builtinId="0"/>
    <cellStyle name="Normal 13" xfId="13" xr:uid="{00000000-0005-0000-0000-00000D000000}"/>
    <cellStyle name="Normal 2" xfId="14" xr:uid="{00000000-0005-0000-0000-00000E000000}"/>
    <cellStyle name="Normal 2 10" xfId="15" xr:uid="{00000000-0005-0000-0000-00000F000000}"/>
    <cellStyle name="Normal 2 2" xfId="16" xr:uid="{00000000-0005-0000-0000-000010000000}"/>
    <cellStyle name="Normal 2 2 2" xfId="17" xr:uid="{00000000-0005-0000-0000-000011000000}"/>
    <cellStyle name="Normal 2 3" xfId="18" xr:uid="{00000000-0005-0000-0000-000012000000}"/>
    <cellStyle name="Normal 3" xfId="19" xr:uid="{00000000-0005-0000-0000-000013000000}"/>
    <cellStyle name="Normal 3 2" xfId="20" xr:uid="{00000000-0005-0000-0000-000014000000}"/>
    <cellStyle name="Normal 3 3" xfId="21" xr:uid="{00000000-0005-0000-0000-000015000000}"/>
    <cellStyle name="Normal 4" xfId="22" xr:uid="{00000000-0005-0000-0000-000016000000}"/>
    <cellStyle name="Normal 8 4" xfId="23" xr:uid="{00000000-0005-0000-0000-000017000000}"/>
    <cellStyle name="Notas" xfId="25" builtinId="10"/>
    <cellStyle name="Porcentual 2" xfId="24" xr:uid="{00000000-0005-0000-0000-00001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96636</xdr:colOff>
      <xdr:row>6</xdr:row>
      <xdr:rowOff>212308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44661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zoomScale="85" zoomScaleNormal="85" workbookViewId="0">
      <selection activeCell="G14" sqref="G14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9.140625" style="30"/>
    <col min="4" max="4" width="21.140625" style="4" bestFit="1" customWidth="1"/>
    <col min="5" max="6" width="9.140625" style="4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0" t="s">
        <v>21</v>
      </c>
      <c r="B9" s="50"/>
      <c r="C9" s="30"/>
      <c r="I9" s="1"/>
    </row>
    <row r="10" spans="1:9" s="4" customFormat="1" x14ac:dyDescent="0.2">
      <c r="A10" s="50" t="s">
        <v>40</v>
      </c>
      <c r="B10" s="50"/>
      <c r="C10" s="30"/>
      <c r="I10" s="1"/>
    </row>
    <row r="11" spans="1:9" s="4" customFormat="1" ht="18" x14ac:dyDescent="0.2">
      <c r="A11" s="51" t="s">
        <v>35</v>
      </c>
      <c r="B11" s="51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15"/>
      <c r="I13" s="35"/>
    </row>
    <row r="14" spans="1:9" s="7" customFormat="1" x14ac:dyDescent="0.2">
      <c r="A14" s="20" t="s">
        <v>1</v>
      </c>
      <c r="B14" s="11"/>
      <c r="C14" s="31"/>
      <c r="I14" s="36"/>
    </row>
    <row r="15" spans="1:9" s="6" customFormat="1" x14ac:dyDescent="0.3">
      <c r="A15" s="21" t="s">
        <v>29</v>
      </c>
      <c r="B15" s="33">
        <v>525016697.9600001</v>
      </c>
      <c r="D15" s="32"/>
      <c r="I15" s="38"/>
    </row>
    <row r="16" spans="1:9" s="6" customFormat="1" x14ac:dyDescent="0.3">
      <c r="A16" s="21" t="s">
        <v>28</v>
      </c>
      <c r="B16" s="33">
        <v>0</v>
      </c>
      <c r="C16" s="32"/>
      <c r="I16" s="37"/>
    </row>
    <row r="17" spans="1:9" s="6" customFormat="1" x14ac:dyDescent="0.3">
      <c r="A17" s="21" t="s">
        <v>30</v>
      </c>
      <c r="B17" s="33">
        <f>238454.4+374710.84</f>
        <v>613165.24</v>
      </c>
      <c r="C17" s="32"/>
      <c r="D17" s="32"/>
      <c r="I17" s="37"/>
    </row>
    <row r="18" spans="1:9" s="3" customFormat="1" x14ac:dyDescent="0.3">
      <c r="A18" s="21" t="s">
        <v>2</v>
      </c>
      <c r="B18" s="49">
        <v>16460620.944113337</v>
      </c>
      <c r="C18" s="15"/>
      <c r="G18" s="15"/>
      <c r="I18" s="35"/>
    </row>
    <row r="19" spans="1:9" s="3" customFormat="1" x14ac:dyDescent="0.2">
      <c r="A19" s="20" t="s">
        <v>3</v>
      </c>
      <c r="B19" s="34">
        <f>SUM(B15:B18)</f>
        <v>542090484.14411342</v>
      </c>
      <c r="C19" s="15"/>
      <c r="D19" s="39"/>
      <c r="G19" s="15"/>
    </row>
    <row r="20" spans="1:9" s="3" customFormat="1" x14ac:dyDescent="0.2">
      <c r="A20" s="20"/>
      <c r="B20" s="8"/>
      <c r="C20" s="15"/>
      <c r="G20" s="15"/>
    </row>
    <row r="21" spans="1:9" s="3" customFormat="1" x14ac:dyDescent="0.2">
      <c r="A21" s="20" t="s">
        <v>4</v>
      </c>
      <c r="B21" s="8"/>
      <c r="C21" s="15"/>
      <c r="G21" s="15"/>
    </row>
    <row r="22" spans="1:9" s="3" customFormat="1" x14ac:dyDescent="0.2">
      <c r="A22" s="21" t="s">
        <v>5</v>
      </c>
      <c r="B22" s="8">
        <v>101192149.53000002</v>
      </c>
      <c r="C22" s="15"/>
      <c r="D22" s="3" t="s">
        <v>38</v>
      </c>
    </row>
    <row r="23" spans="1:9" s="3" customFormat="1" x14ac:dyDescent="0.2">
      <c r="A23" s="21" t="s">
        <v>8</v>
      </c>
      <c r="B23" s="8">
        <v>170611420000</v>
      </c>
      <c r="C23" s="15"/>
    </row>
    <row r="24" spans="1:9" s="3" customFormat="1" x14ac:dyDescent="0.2">
      <c r="A24" s="21" t="s">
        <v>27</v>
      </c>
      <c r="B24" s="8">
        <v>1238051486.6710384</v>
      </c>
      <c r="C24" s="15"/>
      <c r="D24" s="41"/>
    </row>
    <row r="25" spans="1:9" s="3" customFormat="1" x14ac:dyDescent="0.3">
      <c r="A25" s="21" t="s">
        <v>36</v>
      </c>
      <c r="B25" s="33">
        <f>35108647.12+8500000</f>
        <v>43608647.119999997</v>
      </c>
      <c r="C25" s="15"/>
    </row>
    <row r="26" spans="1:9" s="3" customFormat="1" x14ac:dyDescent="0.3">
      <c r="A26" s="21" t="s">
        <v>25</v>
      </c>
      <c r="B26" s="33">
        <v>155874760.02000001</v>
      </c>
      <c r="C26" s="15"/>
    </row>
    <row r="27" spans="1:9" s="3" customFormat="1" x14ac:dyDescent="0.3">
      <c r="A27" s="21" t="s">
        <v>6</v>
      </c>
      <c r="B27" s="33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</f>
        <v>146514372.33999994</v>
      </c>
      <c r="C27" s="15"/>
    </row>
    <row r="28" spans="1:9" s="3" customFormat="1" x14ac:dyDescent="0.3">
      <c r="A28" s="21" t="s">
        <v>23</v>
      </c>
      <c r="B28" s="33">
        <v>26031067.580000002</v>
      </c>
      <c r="C28" s="15"/>
    </row>
    <row r="29" spans="1:9" s="3" customFormat="1" x14ac:dyDescent="0.3">
      <c r="A29" s="21" t="s">
        <v>22</v>
      </c>
      <c r="B29" s="33">
        <f>-89425350.3099999-90396.91-78330.72-90200.57-68056.41-159720.45-5106.81-54640.92-159720.45-5106.81-54640.92-79033.76-78330.71-90200.57-68056.41-72628.44-78330.72-443078.13-44496.75-159720.45-5106.81-54640.92</f>
        <v>-91364894.949999884</v>
      </c>
      <c r="C29" s="46"/>
      <c r="D29" s="35"/>
    </row>
    <row r="30" spans="1:9" s="3" customFormat="1" x14ac:dyDescent="0.3">
      <c r="A30" s="21" t="s">
        <v>24</v>
      </c>
      <c r="B30" s="33">
        <v>-26031067.579999998</v>
      </c>
      <c r="C30" s="15"/>
    </row>
    <row r="31" spans="1:9" s="3" customFormat="1" x14ac:dyDescent="0.2">
      <c r="A31" s="21" t="s">
        <v>37</v>
      </c>
      <c r="B31" s="8">
        <v>-47252846.689999998</v>
      </c>
      <c r="I31" s="3" t="s">
        <v>39</v>
      </c>
    </row>
    <row r="32" spans="1:9" s="3" customFormat="1" x14ac:dyDescent="0.2">
      <c r="A32" s="20" t="s">
        <v>7</v>
      </c>
      <c r="B32" s="43">
        <f>SUM(B22:B31)</f>
        <v>172158043674.04102</v>
      </c>
      <c r="C32" s="15"/>
    </row>
    <row r="33" spans="1:7" s="3" customFormat="1" ht="21" thickBot="1" x14ac:dyDescent="0.25">
      <c r="A33" s="20" t="s">
        <v>9</v>
      </c>
      <c r="B33" s="16">
        <f>+B19+B32</f>
        <v>172700134158.18512</v>
      </c>
      <c r="C33" s="15"/>
    </row>
    <row r="34" spans="1:7" s="3" customFormat="1" ht="21" thickTop="1" x14ac:dyDescent="0.2">
      <c r="A34" s="20"/>
      <c r="B34" s="8"/>
      <c r="C34" s="15"/>
    </row>
    <row r="35" spans="1:7" s="3" customFormat="1" x14ac:dyDescent="0.2">
      <c r="A35" s="20" t="s">
        <v>10</v>
      </c>
      <c r="B35" s="44"/>
      <c r="C35" s="15"/>
      <c r="G35" s="40"/>
    </row>
    <row r="36" spans="1:7" s="3" customFormat="1" x14ac:dyDescent="0.2">
      <c r="A36" s="20" t="s">
        <v>11</v>
      </c>
      <c r="B36" s="8"/>
      <c r="C36" s="15"/>
    </row>
    <row r="37" spans="1:7" s="3" customFormat="1" x14ac:dyDescent="0.2">
      <c r="A37" s="21" t="s">
        <v>26</v>
      </c>
      <c r="B37" s="8">
        <v>0</v>
      </c>
      <c r="C37" s="15"/>
    </row>
    <row r="38" spans="1:7" s="3" customFormat="1" x14ac:dyDescent="0.3">
      <c r="A38" s="21" t="s">
        <v>12</v>
      </c>
      <c r="B38" s="45">
        <v>18488701.309999999</v>
      </c>
      <c r="C38" s="15"/>
    </row>
    <row r="39" spans="1:7" s="3" customFormat="1" x14ac:dyDescent="0.2">
      <c r="A39" s="21" t="s">
        <v>13</v>
      </c>
      <c r="B39" s="8">
        <v>0</v>
      </c>
      <c r="C39" s="15"/>
    </row>
    <row r="40" spans="1:7" s="3" customFormat="1" x14ac:dyDescent="0.2">
      <c r="A40" s="20" t="s">
        <v>14</v>
      </c>
      <c r="B40" s="17">
        <f>SUM(B37:B39)</f>
        <v>18488701.309999999</v>
      </c>
      <c r="C40" s="15"/>
    </row>
    <row r="41" spans="1:7" s="3" customFormat="1" x14ac:dyDescent="0.2">
      <c r="A41" s="20" t="s">
        <v>15</v>
      </c>
      <c r="B41" s="8"/>
      <c r="C41" s="15"/>
      <c r="G41" s="41"/>
    </row>
    <row r="42" spans="1:7" s="3" customFormat="1" x14ac:dyDescent="0.2">
      <c r="A42" s="20" t="s">
        <v>16</v>
      </c>
      <c r="B42" s="17">
        <f>+B40</f>
        <v>18488701.309999999</v>
      </c>
      <c r="C42" s="15"/>
    </row>
    <row r="43" spans="1:7" s="3" customFormat="1" x14ac:dyDescent="0.2">
      <c r="A43" s="20"/>
      <c r="B43" s="8"/>
      <c r="C43" s="15"/>
      <c r="D43" s="3" t="s">
        <v>38</v>
      </c>
    </row>
    <row r="44" spans="1:7" s="3" customFormat="1" x14ac:dyDescent="0.2">
      <c r="A44" s="20" t="s">
        <v>17</v>
      </c>
      <c r="B44" s="8"/>
      <c r="C44" s="15"/>
      <c r="G44" s="42"/>
    </row>
    <row r="45" spans="1:7" s="3" customFormat="1" x14ac:dyDescent="0.2">
      <c r="A45" s="21" t="s">
        <v>17</v>
      </c>
      <c r="B45" s="47">
        <f>144673974098.4+1450726933.97-888578905.31+2396808832.27+2167300209.05+1317427771.93+1337825238.15+1411575319.19+2023348815.1+2298883069.55+2856724662.62+2486305700.34-954418669.41+103080+1093557668.07+1899412210+2717813433.17+3472226108-0.03</f>
        <v>171761015575.05997</v>
      </c>
      <c r="C45" s="15"/>
      <c r="G45" s="42"/>
    </row>
    <row r="46" spans="1:7" s="3" customFormat="1" x14ac:dyDescent="0.2">
      <c r="A46" s="21" t="s">
        <v>18</v>
      </c>
      <c r="B46" s="48">
        <v>920629881.82000005</v>
      </c>
      <c r="C46" s="15"/>
      <c r="G46" s="42"/>
    </row>
    <row r="47" spans="1:7" s="3" customFormat="1" x14ac:dyDescent="0.2">
      <c r="A47" s="20" t="s">
        <v>19</v>
      </c>
      <c r="B47" s="17">
        <f>SUM(B45:B46)</f>
        <v>172681645456.87997</v>
      </c>
      <c r="C47" s="15"/>
    </row>
    <row r="48" spans="1:7" s="3" customFormat="1" ht="21" thickBot="1" x14ac:dyDescent="0.25">
      <c r="A48" s="20" t="s">
        <v>20</v>
      </c>
      <c r="B48" s="16">
        <f>+B42+B47</f>
        <v>172700134158.18997</v>
      </c>
      <c r="C48" s="15"/>
    </row>
    <row r="49" spans="1:3" s="3" customFormat="1" ht="24" thickTop="1" x14ac:dyDescent="0.2">
      <c r="A49" s="22"/>
      <c r="B49" s="52"/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5"/>
      <c r="C54" s="15"/>
    </row>
    <row r="55" spans="1:3" s="3" customFormat="1" x14ac:dyDescent="0.2">
      <c r="A55" s="23" t="s">
        <v>32</v>
      </c>
      <c r="B55" s="9" t="s">
        <v>31</v>
      </c>
      <c r="C55" s="15"/>
    </row>
    <row r="56" spans="1:3" s="4" customFormat="1" x14ac:dyDescent="0.2">
      <c r="A56" s="24" t="s">
        <v>34</v>
      </c>
      <c r="B56" s="12" t="s">
        <v>33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3">
    <mergeCell ref="A9:B9"/>
    <mergeCell ref="A10:B10"/>
    <mergeCell ref="A11:B11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Mirian Rocio Jaime German</cp:lastModifiedBy>
  <cp:lastPrinted>2024-09-10T14:27:37Z</cp:lastPrinted>
  <dcterms:created xsi:type="dcterms:W3CDTF">2006-07-11T17:39:34Z</dcterms:created>
  <dcterms:modified xsi:type="dcterms:W3CDTF">2024-09-10T14:27:45Z</dcterms:modified>
</cp:coreProperties>
</file>